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85\e\_Ostalo\Statistika\"/>
    </mc:Choice>
  </mc:AlternateContent>
  <xr:revisionPtr revIDLastSave="0" documentId="13_ncr:1_{CDEB4A1A-8BD0-4F34-AECA-8E4F7128052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vodoopskrba" sheetId="1" r:id="rId1"/>
    <sheet name="Plan2" sheetId="2" r:id="rId2"/>
    <sheet name="Plan3" sheetId="3" r:id="rId3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6" i="1" l="1"/>
  <c r="N45" i="1"/>
  <c r="N37" i="1"/>
  <c r="N38" i="1"/>
  <c r="N39" i="1"/>
  <c r="N28" i="1"/>
  <c r="N29" i="1"/>
  <c r="N30" i="1"/>
  <c r="N31" i="1"/>
  <c r="N32" i="1"/>
  <c r="N33" i="1"/>
  <c r="N22" i="1"/>
  <c r="N23" i="1"/>
  <c r="N24" i="1"/>
  <c r="N9" i="1"/>
  <c r="G58" i="1"/>
  <c r="N58" i="1" s="1"/>
  <c r="G7" i="1"/>
  <c r="G6" i="1"/>
  <c r="N61" i="1"/>
  <c r="N62" i="1"/>
  <c r="N67" i="1"/>
  <c r="N66" i="1"/>
  <c r="N65" i="1"/>
  <c r="N64" i="1"/>
  <c r="N60" i="1"/>
  <c r="N59" i="1"/>
  <c r="N57" i="1"/>
  <c r="N56" i="1"/>
  <c r="N55" i="1"/>
  <c r="N49" i="1"/>
  <c r="N48" i="1"/>
  <c r="N47" i="1"/>
  <c r="N43" i="1"/>
  <c r="N42" i="1"/>
  <c r="N41" i="1"/>
  <c r="N36" i="1"/>
  <c r="N35" i="1"/>
  <c r="N34" i="1"/>
  <c r="N27" i="1"/>
  <c r="N26" i="1"/>
  <c r="N21" i="1"/>
  <c r="N20" i="1"/>
  <c r="N18" i="1"/>
  <c r="N17" i="1"/>
  <c r="N16" i="1"/>
  <c r="N15" i="1"/>
  <c r="N14" i="1"/>
  <c r="N12" i="1"/>
  <c r="N11" i="1"/>
  <c r="N10" i="1"/>
  <c r="N7" i="1"/>
  <c r="N6" i="1"/>
  <c r="N5" i="1"/>
  <c r="N13" i="1" l="1"/>
  <c r="N19" i="1"/>
  <c r="N25" i="1"/>
  <c r="N40" i="1"/>
  <c r="N54" i="1"/>
  <c r="N44" i="1" l="1"/>
  <c r="N68" i="1"/>
</calcChain>
</file>

<file path=xl/sharedStrings.xml><?xml version="1.0" encoding="utf-8"?>
<sst xmlns="http://schemas.openxmlformats.org/spreadsheetml/2006/main" count="79" uniqueCount="66">
  <si>
    <t>R.br.</t>
  </si>
  <si>
    <t>Aglomeracija/naselja</t>
  </si>
  <si>
    <t>Cjevovod (m)</t>
  </si>
  <si>
    <t>Ukupna duljina(m)</t>
  </si>
  <si>
    <t>ø nepoznato</t>
  </si>
  <si>
    <t>ø63/l(m)</t>
  </si>
  <si>
    <t>ø80/l(m)</t>
  </si>
  <si>
    <t>ø90/l(m)</t>
  </si>
  <si>
    <t>ø100/l(m)</t>
  </si>
  <si>
    <t>ø150/l(m)</t>
  </si>
  <si>
    <t>ø200/l(m)</t>
  </si>
  <si>
    <t>ø250/l(m)</t>
  </si>
  <si>
    <t>ø300/l(m)</t>
  </si>
  <si>
    <t>ø400/l(m)</t>
  </si>
  <si>
    <t>ø500/l(m)</t>
  </si>
  <si>
    <t>Andrijaševci -Rokovci</t>
  </si>
  <si>
    <t>Andrijaševci</t>
  </si>
  <si>
    <t>Rokovci</t>
  </si>
  <si>
    <t>Babina Greda</t>
  </si>
  <si>
    <t>Cerna</t>
  </si>
  <si>
    <t>Crena</t>
  </si>
  <si>
    <t>Šiškovci</t>
  </si>
  <si>
    <t>Ivankovo</t>
  </si>
  <si>
    <t>Retkovci</t>
  </si>
  <si>
    <t>Prkovci</t>
  </si>
  <si>
    <t>Jarmina</t>
  </si>
  <si>
    <t>Markušica</t>
  </si>
  <si>
    <t>Gaboš</t>
  </si>
  <si>
    <t>Karadžićevo</t>
  </si>
  <si>
    <t>Ostrovo</t>
  </si>
  <si>
    <t>Podrinje</t>
  </si>
  <si>
    <t>Nijemci</t>
  </si>
  <si>
    <t>NIjemci</t>
  </si>
  <si>
    <t>Apševci</t>
  </si>
  <si>
    <t>Banovci</t>
  </si>
  <si>
    <t>Donje Novo Selo</t>
  </si>
  <si>
    <t>Đeletovci</t>
  </si>
  <si>
    <t>Lipovac</t>
  </si>
  <si>
    <t>Podgrađe</t>
  </si>
  <si>
    <t>Vinkovački Banovci</t>
  </si>
  <si>
    <t>Novi Jankovci</t>
  </si>
  <si>
    <t>Stari Jankovci</t>
  </si>
  <si>
    <t>Slakovci</t>
  </si>
  <si>
    <t>Orolik</t>
  </si>
  <si>
    <t>Srijemske Laze</t>
  </si>
  <si>
    <t>Nuštar</t>
  </si>
  <si>
    <t>Cerić</t>
  </si>
  <si>
    <t>Marinci</t>
  </si>
  <si>
    <t>Otok</t>
  </si>
  <si>
    <t>Komletinci</t>
  </si>
  <si>
    <t>Privlaka</t>
  </si>
  <si>
    <t>Tordinci</t>
  </si>
  <si>
    <t>Antin</t>
  </si>
  <si>
    <t>Korođ</t>
  </si>
  <si>
    <t>Antinska Mlaka</t>
  </si>
  <si>
    <t>Tovarnik</t>
  </si>
  <si>
    <t>Ilača</t>
  </si>
  <si>
    <t>Vinkovci</t>
  </si>
  <si>
    <t>Mirkovci</t>
  </si>
  <si>
    <t>Vođinci</t>
  </si>
  <si>
    <t>Stari Mikanovci</t>
  </si>
  <si>
    <t>Novi Mikanovci</t>
  </si>
  <si>
    <t>Vrbanja</t>
  </si>
  <si>
    <t>Soljani</t>
  </si>
  <si>
    <t>Strošinci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</si>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</sst>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Symbol"/>
      <family val="1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D9F1"/>
        <bgColor rgb="FFCCCCCC"/>
      </patternFill>
    </fill>
    <fill>
      <patternFill patternType="solid">
        <fgColor rgb="FFFF3333"/>
        <bgColor rgb="FFFF6600"/>
      </patternFill>
    </fill>
    <fill>
      <patternFill patternType="solid">
        <fgColor rgb="FFCCCCCC"/>
        <bgColor rgb="FFC6D9F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" fontId="2" fillId="0" borderId="4" xfId="0" applyNumberFormat="1" applyFont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77"/>
  <sheetViews>
    <sheetView tabSelected="1" zoomScale="85" zoomScaleNormal="85" workbookViewId="0">
      <selection activeCell="R11" sqref="R11"/>
    </sheetView>
  </sheetViews>
  <sheetFormatPr defaultColWidth="8.7109375" defaultRowHeight="15" x14ac:dyDescent="0.25"/>
  <cols>
    <col min="1" max="1" width="5.28515625" customWidth="1"/>
    <col min="2" max="2" width="24.85546875" customWidth="1"/>
    <col min="3" max="3" width="12.140625" customWidth="1"/>
    <col min="4" max="4" width="9.28515625" customWidth="1"/>
    <col min="7" max="7" width="9.7109375" customWidth="1"/>
    <col min="8" max="8" width="10.28515625" customWidth="1"/>
    <col min="9" max="9" width="9.42578125" customWidth="1"/>
    <col min="10" max="11" width="9.7109375" customWidth="1"/>
    <col min="12" max="13" width="10" customWidth="1"/>
    <col min="14" max="14" width="10.85546875" customWidth="1"/>
    <col min="15" max="15" width="19.28515625" customWidth="1"/>
  </cols>
  <sheetData>
    <row r="2" spans="1:14" ht="8.85" customHeight="1" x14ac:dyDescent="0.25"/>
    <row r="3" spans="1:14" ht="15" customHeight="1" x14ac:dyDescent="0.25">
      <c r="A3" s="12" t="s">
        <v>0</v>
      </c>
      <c r="B3" s="12" t="s">
        <v>1</v>
      </c>
      <c r="C3" s="12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3</v>
      </c>
    </row>
    <row r="4" spans="1:14" ht="17.649999999999999" customHeight="1" x14ac:dyDescent="0.25">
      <c r="A4" s="12"/>
      <c r="B4" s="12"/>
      <c r="C4" s="1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13"/>
    </row>
    <row r="5" spans="1:14" ht="15.75" customHeight="1" x14ac:dyDescent="0.25">
      <c r="A5" s="3">
        <v>1</v>
      </c>
      <c r="B5" s="4" t="s">
        <v>15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f>SUM(N6:N7)</f>
        <v>26308</v>
      </c>
    </row>
    <row r="6" spans="1:14" ht="14.1" customHeight="1" x14ac:dyDescent="0.25">
      <c r="A6" s="6"/>
      <c r="B6" s="7" t="s">
        <v>16</v>
      </c>
      <c r="C6" s="8">
        <v>2388</v>
      </c>
      <c r="D6" s="8">
        <v>159</v>
      </c>
      <c r="E6" s="8">
        <v>0</v>
      </c>
      <c r="F6" s="8">
        <v>2441</v>
      </c>
      <c r="G6" s="8">
        <f>8117</f>
        <v>8117</v>
      </c>
      <c r="H6" s="8">
        <v>825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f>SUM(C6:M6)</f>
        <v>13930</v>
      </c>
    </row>
    <row r="7" spans="1:14" ht="15.75" customHeight="1" x14ac:dyDescent="0.25">
      <c r="A7" s="6"/>
      <c r="B7" s="7" t="s">
        <v>17</v>
      </c>
      <c r="C7" s="8">
        <v>0</v>
      </c>
      <c r="D7" s="8">
        <v>752</v>
      </c>
      <c r="E7" s="8">
        <v>0</v>
      </c>
      <c r="F7" s="8">
        <v>3003</v>
      </c>
      <c r="G7" s="8">
        <f>6625+280</f>
        <v>6905</v>
      </c>
      <c r="H7" s="8">
        <v>1718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>SUM(C7:M7)</f>
        <v>12378</v>
      </c>
    </row>
    <row r="8" spans="1:14" ht="14.85" customHeight="1" x14ac:dyDescent="0.25">
      <c r="A8" s="3">
        <v>2</v>
      </c>
      <c r="B8" s="4" t="s">
        <v>18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31198</v>
      </c>
    </row>
    <row r="9" spans="1:14" ht="14.85" customHeight="1" x14ac:dyDescent="0.25">
      <c r="A9" s="6"/>
      <c r="B9" s="7" t="s">
        <v>18</v>
      </c>
      <c r="C9" s="8">
        <v>0</v>
      </c>
      <c r="D9" s="8">
        <v>140</v>
      </c>
      <c r="E9" s="8">
        <v>0</v>
      </c>
      <c r="F9" s="8">
        <v>4038</v>
      </c>
      <c r="G9" s="8">
        <v>17284</v>
      </c>
      <c r="H9" s="8">
        <v>9736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SUM(C9:M9)</f>
        <v>31198</v>
      </c>
    </row>
    <row r="10" spans="1:14" x14ac:dyDescent="0.25">
      <c r="A10" s="3">
        <v>3</v>
      </c>
      <c r="B10" s="3" t="s">
        <v>19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>SUM(N11:N12)</f>
        <v>27141</v>
      </c>
    </row>
    <row r="11" spans="1:14" x14ac:dyDescent="0.25">
      <c r="A11" s="6"/>
      <c r="B11" s="7" t="s">
        <v>20</v>
      </c>
      <c r="C11" s="8">
        <v>27</v>
      </c>
      <c r="D11" s="8">
        <v>0</v>
      </c>
      <c r="E11" s="8">
        <v>0</v>
      </c>
      <c r="F11" s="8">
        <v>0</v>
      </c>
      <c r="G11" s="8">
        <v>12358</v>
      </c>
      <c r="H11" s="8">
        <v>7326</v>
      </c>
      <c r="I11" s="8">
        <v>132</v>
      </c>
      <c r="J11" s="8">
        <v>0</v>
      </c>
      <c r="K11" s="8">
        <v>0</v>
      </c>
      <c r="L11" s="8">
        <v>0</v>
      </c>
      <c r="M11" s="8">
        <v>0</v>
      </c>
      <c r="N11" s="8">
        <f>SUM(C11:M11)</f>
        <v>19843</v>
      </c>
    </row>
    <row r="12" spans="1:14" x14ac:dyDescent="0.25">
      <c r="A12" s="6"/>
      <c r="B12" s="7" t="s">
        <v>21</v>
      </c>
      <c r="C12" s="8">
        <v>0</v>
      </c>
      <c r="D12" s="8">
        <v>1262</v>
      </c>
      <c r="E12" s="8">
        <v>0</v>
      </c>
      <c r="F12" s="8">
        <v>1221</v>
      </c>
      <c r="G12" s="8">
        <v>2940</v>
      </c>
      <c r="H12" s="8">
        <v>1309</v>
      </c>
      <c r="I12" s="8">
        <v>566</v>
      </c>
      <c r="J12" s="8">
        <v>0</v>
      </c>
      <c r="K12" s="8">
        <v>0</v>
      </c>
      <c r="L12" s="8">
        <v>0</v>
      </c>
      <c r="M12" s="8">
        <v>0</v>
      </c>
      <c r="N12" s="8">
        <f>SUM(C12:M12)</f>
        <v>7298</v>
      </c>
    </row>
    <row r="13" spans="1:14" x14ac:dyDescent="0.25">
      <c r="A13" s="3">
        <v>4</v>
      </c>
      <c r="B13" s="3" t="s">
        <v>22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>SUM(N14:N16)</f>
        <v>48924</v>
      </c>
    </row>
    <row r="14" spans="1:14" x14ac:dyDescent="0.25">
      <c r="A14" s="6"/>
      <c r="B14" s="7" t="s">
        <v>22</v>
      </c>
      <c r="C14" s="8">
        <v>209</v>
      </c>
      <c r="D14" s="8">
        <v>691</v>
      </c>
      <c r="E14" s="8">
        <v>0</v>
      </c>
      <c r="F14" s="8">
        <v>6652</v>
      </c>
      <c r="G14" s="8">
        <v>16472</v>
      </c>
      <c r="H14" s="8">
        <v>9955</v>
      </c>
      <c r="I14" s="8">
        <v>1632</v>
      </c>
      <c r="J14" s="8">
        <v>171</v>
      </c>
      <c r="K14" s="8">
        <v>0</v>
      </c>
      <c r="L14" s="8">
        <v>0</v>
      </c>
      <c r="M14" s="8">
        <v>0</v>
      </c>
      <c r="N14" s="8">
        <f>SUM(C14:M14)</f>
        <v>35782</v>
      </c>
    </row>
    <row r="15" spans="1:14" x14ac:dyDescent="0.25">
      <c r="A15" s="6"/>
      <c r="B15" s="7" t="s">
        <v>23</v>
      </c>
      <c r="C15" s="8">
        <v>0</v>
      </c>
      <c r="D15" s="8">
        <v>244</v>
      </c>
      <c r="E15" s="8">
        <v>0</v>
      </c>
      <c r="F15" s="8">
        <v>2348</v>
      </c>
      <c r="G15" s="8">
        <v>3324</v>
      </c>
      <c r="H15" s="8">
        <v>1704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SUM(C15:M15)</f>
        <v>7620</v>
      </c>
    </row>
    <row r="16" spans="1:14" x14ac:dyDescent="0.25">
      <c r="A16" s="6"/>
      <c r="B16" s="7" t="s">
        <v>24</v>
      </c>
      <c r="C16" s="8">
        <v>1847</v>
      </c>
      <c r="D16" s="8">
        <v>0</v>
      </c>
      <c r="E16" s="8">
        <v>0</v>
      </c>
      <c r="F16" s="8">
        <v>1286</v>
      </c>
      <c r="G16" s="8">
        <v>2389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>SUM(C16:M16)</f>
        <v>5522</v>
      </c>
    </row>
    <row r="17" spans="1:14" x14ac:dyDescent="0.25">
      <c r="A17" s="3">
        <v>5</v>
      </c>
      <c r="B17" s="3" t="s">
        <v>25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>N18</f>
        <v>14039</v>
      </c>
    </row>
    <row r="18" spans="1:14" x14ac:dyDescent="0.25">
      <c r="A18" s="6"/>
      <c r="B18" s="7" t="s">
        <v>25</v>
      </c>
      <c r="C18" s="8">
        <v>498</v>
      </c>
      <c r="D18" s="8">
        <v>166</v>
      </c>
      <c r="E18" s="8">
        <v>0</v>
      </c>
      <c r="F18" s="8">
        <v>5012</v>
      </c>
      <c r="G18" s="8">
        <v>5559</v>
      </c>
      <c r="H18" s="8">
        <v>2804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>C18+D18+E18+F18+G18+H18+I18+J18+L18+M18</f>
        <v>14039</v>
      </c>
    </row>
    <row r="19" spans="1:14" x14ac:dyDescent="0.25">
      <c r="A19" s="3">
        <v>6</v>
      </c>
      <c r="B19" s="3" t="s">
        <v>26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>SUM(N20:N24)</f>
        <v>31644</v>
      </c>
    </row>
    <row r="20" spans="1:14" x14ac:dyDescent="0.25">
      <c r="A20" s="6"/>
      <c r="B20" s="6" t="s">
        <v>26</v>
      </c>
      <c r="C20" s="8">
        <v>0</v>
      </c>
      <c r="D20" s="8">
        <v>1560</v>
      </c>
      <c r="E20" s="8">
        <v>0</v>
      </c>
      <c r="F20" s="8">
        <v>7322</v>
      </c>
      <c r="G20" s="8">
        <v>2268</v>
      </c>
      <c r="H20" s="8">
        <v>1370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>SUM(C20:M20)</f>
        <v>12520</v>
      </c>
    </row>
    <row r="21" spans="1:14" x14ac:dyDescent="0.25">
      <c r="A21" s="6"/>
      <c r="B21" s="6" t="s">
        <v>27</v>
      </c>
      <c r="C21" s="8">
        <v>0</v>
      </c>
      <c r="D21" s="8">
        <v>3753</v>
      </c>
      <c r="E21" s="8">
        <v>0</v>
      </c>
      <c r="F21" s="8">
        <v>1420</v>
      </c>
      <c r="G21" s="8">
        <v>813</v>
      </c>
      <c r="H21" s="8">
        <v>73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f>SUM(C21:M21)</f>
        <v>6059</v>
      </c>
    </row>
    <row r="22" spans="1:14" x14ac:dyDescent="0.25">
      <c r="A22" s="6"/>
      <c r="B22" s="6" t="s">
        <v>28</v>
      </c>
      <c r="C22" s="8">
        <v>0</v>
      </c>
      <c r="D22" s="8">
        <v>0</v>
      </c>
      <c r="E22" s="8">
        <v>0</v>
      </c>
      <c r="F22" s="8">
        <v>0</v>
      </c>
      <c r="G22" s="8">
        <v>4386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f t="shared" ref="N22:N23" si="0">SUM(C22:M22)</f>
        <v>4386</v>
      </c>
    </row>
    <row r="23" spans="1:14" x14ac:dyDescent="0.25">
      <c r="A23" s="6"/>
      <c r="B23" s="6" t="s">
        <v>29</v>
      </c>
      <c r="C23" s="8">
        <v>0</v>
      </c>
      <c r="D23" s="8">
        <v>2582</v>
      </c>
      <c r="E23" s="8">
        <v>0</v>
      </c>
      <c r="F23" s="8">
        <v>3019</v>
      </c>
      <c r="G23" s="8">
        <v>1616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 t="shared" si="0"/>
        <v>7217</v>
      </c>
    </row>
    <row r="24" spans="1:14" x14ac:dyDescent="0.25">
      <c r="A24" s="6"/>
      <c r="B24" s="6" t="s">
        <v>30</v>
      </c>
      <c r="C24" s="8">
        <v>1462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f>SUM(C24:M24)</f>
        <v>1462</v>
      </c>
    </row>
    <row r="25" spans="1:14" x14ac:dyDescent="0.25">
      <c r="A25" s="3">
        <v>7</v>
      </c>
      <c r="B25" s="3" t="s">
        <v>31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>SUM(N26:N33)</f>
        <v>64309</v>
      </c>
    </row>
    <row r="26" spans="1:14" x14ac:dyDescent="0.25">
      <c r="A26" s="6"/>
      <c r="B26" s="6" t="s">
        <v>32</v>
      </c>
      <c r="C26" s="8">
        <v>0</v>
      </c>
      <c r="D26" s="8">
        <v>456</v>
      </c>
      <c r="E26" s="8">
        <v>0</v>
      </c>
      <c r="F26" s="8">
        <v>4117</v>
      </c>
      <c r="G26" s="8">
        <v>6131</v>
      </c>
      <c r="H26" s="8">
        <v>7596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 t="shared" ref="N26:N33" si="1">SUM(C26:M26)</f>
        <v>18300</v>
      </c>
    </row>
    <row r="27" spans="1:14" x14ac:dyDescent="0.25">
      <c r="A27" s="6"/>
      <c r="B27" s="6" t="s">
        <v>33</v>
      </c>
      <c r="C27" s="8">
        <v>389</v>
      </c>
      <c r="D27" s="8">
        <v>282</v>
      </c>
      <c r="E27" s="8">
        <v>0</v>
      </c>
      <c r="F27" s="8">
        <v>685</v>
      </c>
      <c r="G27" s="8">
        <v>1569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 t="shared" si="1"/>
        <v>2925</v>
      </c>
    </row>
    <row r="28" spans="1:14" x14ac:dyDescent="0.25">
      <c r="A28" s="6"/>
      <c r="B28" s="6" t="s">
        <v>34</v>
      </c>
      <c r="C28" s="8">
        <v>728</v>
      </c>
      <c r="D28" s="8">
        <v>0</v>
      </c>
      <c r="E28" s="8">
        <v>0</v>
      </c>
      <c r="F28" s="8">
        <v>1280</v>
      </c>
      <c r="G28" s="8">
        <v>1979</v>
      </c>
      <c r="H28" s="8">
        <v>2393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f t="shared" si="1"/>
        <v>6380</v>
      </c>
    </row>
    <row r="29" spans="1:14" x14ac:dyDescent="0.25">
      <c r="A29" s="6"/>
      <c r="B29" s="6" t="s">
        <v>35</v>
      </c>
      <c r="C29" s="8">
        <v>0</v>
      </c>
      <c r="D29" s="8">
        <v>0</v>
      </c>
      <c r="E29" s="8">
        <v>0</v>
      </c>
      <c r="F29" s="8">
        <v>1104</v>
      </c>
      <c r="G29" s="8">
        <v>1446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1"/>
        <v>2550</v>
      </c>
    </row>
    <row r="30" spans="1:14" x14ac:dyDescent="0.25">
      <c r="A30" s="6"/>
      <c r="B30" s="6" t="s">
        <v>36</v>
      </c>
      <c r="C30" s="8">
        <v>44</v>
      </c>
      <c r="D30" s="8">
        <v>0</v>
      </c>
      <c r="E30" s="8">
        <v>0</v>
      </c>
      <c r="F30" s="8">
        <v>1752</v>
      </c>
      <c r="G30" s="8">
        <v>4369</v>
      </c>
      <c r="H30" s="8">
        <v>2155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f t="shared" si="1"/>
        <v>8320</v>
      </c>
    </row>
    <row r="31" spans="1:14" x14ac:dyDescent="0.25">
      <c r="A31" s="6"/>
      <c r="B31" s="6" t="s">
        <v>37</v>
      </c>
      <c r="C31" s="8">
        <v>0</v>
      </c>
      <c r="D31" s="8">
        <v>0</v>
      </c>
      <c r="E31" s="8">
        <v>0</v>
      </c>
      <c r="F31" s="8">
        <v>3653</v>
      </c>
      <c r="G31" s="8">
        <v>5185</v>
      </c>
      <c r="H31" s="8">
        <v>3704</v>
      </c>
      <c r="I31" s="8">
        <v>7142</v>
      </c>
      <c r="J31" s="8">
        <v>0</v>
      </c>
      <c r="K31" s="8">
        <v>0</v>
      </c>
      <c r="L31" s="8">
        <v>0</v>
      </c>
      <c r="M31" s="8">
        <v>0</v>
      </c>
      <c r="N31" s="8">
        <f t="shared" si="1"/>
        <v>19684</v>
      </c>
    </row>
    <row r="32" spans="1:14" x14ac:dyDescent="0.25">
      <c r="A32" s="6"/>
      <c r="B32" s="6" t="s">
        <v>38</v>
      </c>
      <c r="C32" s="8">
        <v>0</v>
      </c>
      <c r="D32" s="8">
        <v>628</v>
      </c>
      <c r="E32" s="8">
        <v>0</v>
      </c>
      <c r="F32" s="8">
        <v>1966</v>
      </c>
      <c r="G32" s="8">
        <v>1620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1"/>
        <v>4214</v>
      </c>
    </row>
    <row r="33" spans="1:14" x14ac:dyDescent="0.25">
      <c r="A33" s="6"/>
      <c r="B33" s="6" t="s">
        <v>39</v>
      </c>
      <c r="C33" s="8">
        <v>0</v>
      </c>
      <c r="D33" s="8">
        <v>25</v>
      </c>
      <c r="E33" s="8">
        <v>0</v>
      </c>
      <c r="F33" s="8">
        <v>230</v>
      </c>
      <c r="G33" s="8">
        <v>1681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1"/>
        <v>1936</v>
      </c>
    </row>
    <row r="34" spans="1:14" x14ac:dyDescent="0.25">
      <c r="A34" s="3">
        <v>8</v>
      </c>
      <c r="B34" s="3" t="s">
        <v>40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>SUM(N35:N39)</f>
        <v>36275</v>
      </c>
    </row>
    <row r="35" spans="1:14" x14ac:dyDescent="0.25">
      <c r="A35" s="6"/>
      <c r="B35" s="6" t="s">
        <v>40</v>
      </c>
      <c r="C35" s="8">
        <v>0</v>
      </c>
      <c r="D35" s="8">
        <v>1049</v>
      </c>
      <c r="E35" s="8">
        <v>0</v>
      </c>
      <c r="F35" s="8">
        <v>2177</v>
      </c>
      <c r="G35" s="8">
        <v>3291</v>
      </c>
      <c r="H35" s="8">
        <v>120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>SUM(C35:M35)</f>
        <v>6637</v>
      </c>
    </row>
    <row r="36" spans="1:14" x14ac:dyDescent="0.25">
      <c r="A36" s="6"/>
      <c r="B36" s="6" t="s">
        <v>41</v>
      </c>
      <c r="C36" s="8">
        <v>0</v>
      </c>
      <c r="D36" s="8">
        <v>0</v>
      </c>
      <c r="E36" s="8">
        <v>0</v>
      </c>
      <c r="F36" s="8">
        <v>2578</v>
      </c>
      <c r="G36" s="8">
        <v>6848</v>
      </c>
      <c r="H36" s="8">
        <v>1429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>SUM(C36:M36)</f>
        <v>10855</v>
      </c>
    </row>
    <row r="37" spans="1:14" x14ac:dyDescent="0.25">
      <c r="A37" s="6"/>
      <c r="B37" s="6" t="s">
        <v>42</v>
      </c>
      <c r="C37" s="8">
        <v>0</v>
      </c>
      <c r="D37" s="8">
        <v>0</v>
      </c>
      <c r="E37" s="8">
        <v>0</v>
      </c>
      <c r="F37" s="8">
        <v>2304</v>
      </c>
      <c r="G37" s="8">
        <v>4036</v>
      </c>
      <c r="H37" s="8">
        <v>1685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ref="N37:N39" si="2">SUM(C37:M37)</f>
        <v>8025</v>
      </c>
    </row>
    <row r="38" spans="1:14" x14ac:dyDescent="0.25">
      <c r="A38" s="6"/>
      <c r="B38" s="6" t="s">
        <v>43</v>
      </c>
      <c r="C38" s="8">
        <v>0</v>
      </c>
      <c r="D38" s="8">
        <v>2540</v>
      </c>
      <c r="E38" s="8">
        <v>0</v>
      </c>
      <c r="F38" s="8">
        <v>4434</v>
      </c>
      <c r="G38" s="8">
        <v>79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 t="shared" si="2"/>
        <v>7053</v>
      </c>
    </row>
    <row r="39" spans="1:14" x14ac:dyDescent="0.25">
      <c r="A39" s="6"/>
      <c r="B39" s="6" t="s">
        <v>44</v>
      </c>
      <c r="C39" s="8">
        <v>138</v>
      </c>
      <c r="D39" s="8">
        <v>0</v>
      </c>
      <c r="E39" s="8">
        <v>0</v>
      </c>
      <c r="F39" s="8">
        <v>780</v>
      </c>
      <c r="G39" s="8">
        <v>982</v>
      </c>
      <c r="H39" s="8">
        <v>1805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2"/>
        <v>3705</v>
      </c>
    </row>
    <row r="40" spans="1:14" x14ac:dyDescent="0.25">
      <c r="A40" s="3">
        <v>9</v>
      </c>
      <c r="B40" s="3" t="s">
        <v>45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>SUM(N41:N43)</f>
        <v>39489</v>
      </c>
    </row>
    <row r="41" spans="1:14" x14ac:dyDescent="0.25">
      <c r="A41" s="6"/>
      <c r="B41" s="6" t="s">
        <v>45</v>
      </c>
      <c r="C41" s="8">
        <v>2846</v>
      </c>
      <c r="D41" s="8">
        <v>1994</v>
      </c>
      <c r="E41" s="8">
        <v>0</v>
      </c>
      <c r="F41" s="8">
        <v>7775</v>
      </c>
      <c r="G41" s="8">
        <v>10804</v>
      </c>
      <c r="H41" s="8">
        <v>1651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f>SUM(C41:M41)</f>
        <v>25070</v>
      </c>
    </row>
    <row r="42" spans="1:14" x14ac:dyDescent="0.25">
      <c r="A42" s="6"/>
      <c r="B42" s="6" t="s">
        <v>46</v>
      </c>
      <c r="C42" s="8">
        <v>1146</v>
      </c>
      <c r="D42" s="8">
        <v>0</v>
      </c>
      <c r="E42" s="8">
        <v>0</v>
      </c>
      <c r="F42" s="8">
        <v>1734</v>
      </c>
      <c r="G42" s="8">
        <v>4714</v>
      </c>
      <c r="H42" s="8">
        <v>2340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>SUM(C42:M42)</f>
        <v>9934</v>
      </c>
    </row>
    <row r="43" spans="1:14" x14ac:dyDescent="0.25">
      <c r="A43" s="6"/>
      <c r="B43" s="6" t="s">
        <v>47</v>
      </c>
      <c r="C43" s="8">
        <v>54</v>
      </c>
      <c r="D43" s="8">
        <v>133</v>
      </c>
      <c r="E43" s="8">
        <v>0</v>
      </c>
      <c r="F43" s="8">
        <v>1337</v>
      </c>
      <c r="G43" s="8">
        <v>2961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>SUM(C43:M43)</f>
        <v>4485</v>
      </c>
    </row>
    <row r="44" spans="1:14" x14ac:dyDescent="0.25">
      <c r="A44" s="3">
        <v>10</v>
      </c>
      <c r="B44" s="3" t="s">
        <v>48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>SUM(N45:N46)</f>
        <v>35854</v>
      </c>
    </row>
    <row r="45" spans="1:14" x14ac:dyDescent="0.25">
      <c r="A45" s="6"/>
      <c r="B45" s="6" t="s">
        <v>48</v>
      </c>
      <c r="C45" s="8">
        <v>2008</v>
      </c>
      <c r="D45" s="8">
        <v>0</v>
      </c>
      <c r="E45" s="8">
        <v>0</v>
      </c>
      <c r="F45" s="8">
        <v>2975</v>
      </c>
      <c r="G45" s="8">
        <v>13373</v>
      </c>
      <c r="H45" s="8">
        <v>5741</v>
      </c>
      <c r="I45" s="8">
        <v>1330</v>
      </c>
      <c r="J45" s="8">
        <v>0</v>
      </c>
      <c r="K45" s="8">
        <v>0</v>
      </c>
      <c r="L45" s="8">
        <v>0</v>
      </c>
      <c r="M45" s="8">
        <v>0</v>
      </c>
      <c r="N45" s="8">
        <f>SUM(C45:M45)</f>
        <v>25427</v>
      </c>
    </row>
    <row r="46" spans="1:14" x14ac:dyDescent="0.25">
      <c r="A46" s="6"/>
      <c r="B46" s="6" t="s">
        <v>49</v>
      </c>
      <c r="C46" s="8">
        <v>4831</v>
      </c>
      <c r="D46" s="8">
        <v>0</v>
      </c>
      <c r="E46" s="8">
        <v>0</v>
      </c>
      <c r="F46" s="8">
        <v>4534</v>
      </c>
      <c r="G46" s="8">
        <v>5053</v>
      </c>
      <c r="H46" s="8">
        <v>840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f>SUM(D46:M46)</f>
        <v>10427</v>
      </c>
    </row>
    <row r="47" spans="1:14" x14ac:dyDescent="0.25">
      <c r="A47" s="3">
        <v>11</v>
      </c>
      <c r="B47" s="3" t="s">
        <v>50</v>
      </c>
      <c r="C47" s="5">
        <v>0</v>
      </c>
      <c r="D47" s="5">
        <v>5843</v>
      </c>
      <c r="E47" s="5">
        <v>0</v>
      </c>
      <c r="F47" s="5">
        <v>3956</v>
      </c>
      <c r="G47" s="5">
        <v>8784</v>
      </c>
      <c r="H47" s="5">
        <v>2535</v>
      </c>
      <c r="I47" s="5">
        <v>1706</v>
      </c>
      <c r="J47" s="5">
        <v>0</v>
      </c>
      <c r="K47" s="5">
        <v>0</v>
      </c>
      <c r="L47" s="5">
        <v>0</v>
      </c>
      <c r="M47" s="5">
        <v>0</v>
      </c>
      <c r="N47" s="5">
        <f>SUM(C47:M47)</f>
        <v>22824</v>
      </c>
    </row>
    <row r="48" spans="1:14" x14ac:dyDescent="0.25">
      <c r="A48" s="6"/>
      <c r="B48" s="6" t="s">
        <v>50</v>
      </c>
      <c r="C48" s="8">
        <v>0</v>
      </c>
      <c r="D48" s="8">
        <v>5843</v>
      </c>
      <c r="E48" s="8">
        <v>0</v>
      </c>
      <c r="F48" s="8">
        <v>3956</v>
      </c>
      <c r="G48" s="8">
        <v>8784</v>
      </c>
      <c r="H48" s="8">
        <v>2535</v>
      </c>
      <c r="I48" s="8">
        <v>1706</v>
      </c>
      <c r="J48" s="8">
        <v>0</v>
      </c>
      <c r="K48" s="8">
        <v>0</v>
      </c>
      <c r="L48" s="8">
        <v>0</v>
      </c>
      <c r="M48" s="8">
        <v>0</v>
      </c>
      <c r="N48" s="8">
        <f>SUM(C48:M48)</f>
        <v>22824</v>
      </c>
    </row>
    <row r="49" spans="1:16" x14ac:dyDescent="0.25">
      <c r="A49" s="3">
        <v>12</v>
      </c>
      <c r="B49" s="3" t="s">
        <v>51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>SUM(N50:N53)</f>
        <v>15556</v>
      </c>
    </row>
    <row r="50" spans="1:16" x14ac:dyDescent="0.25">
      <c r="A50" s="6"/>
      <c r="B50" s="6" t="s">
        <v>51</v>
      </c>
      <c r="C50" s="8">
        <v>5682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5682</v>
      </c>
    </row>
    <row r="51" spans="1:16" x14ac:dyDescent="0.25">
      <c r="A51" s="6"/>
      <c r="B51" s="6" t="s">
        <v>52</v>
      </c>
      <c r="C51" s="8">
        <v>5054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5054</v>
      </c>
    </row>
    <row r="52" spans="1:16" x14ac:dyDescent="0.25">
      <c r="A52" s="6"/>
      <c r="B52" s="6" t="s">
        <v>53</v>
      </c>
      <c r="C52" s="8">
        <v>4130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4130</v>
      </c>
    </row>
    <row r="53" spans="1:16" x14ac:dyDescent="0.25">
      <c r="A53" s="6"/>
      <c r="B53" s="6" t="s">
        <v>54</v>
      </c>
      <c r="C53" s="8">
        <v>690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690</v>
      </c>
    </row>
    <row r="54" spans="1:16" x14ac:dyDescent="0.25">
      <c r="A54" s="3">
        <v>13</v>
      </c>
      <c r="B54" s="3" t="s">
        <v>55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>
        <f>SUM(N55:N56)</f>
        <v>32950</v>
      </c>
    </row>
    <row r="55" spans="1:16" x14ac:dyDescent="0.25">
      <c r="A55" s="6"/>
      <c r="B55" s="6" t="s">
        <v>55</v>
      </c>
      <c r="C55" s="8">
        <v>0</v>
      </c>
      <c r="D55" s="8">
        <v>17650</v>
      </c>
      <c r="E55" s="8">
        <v>0</v>
      </c>
      <c r="F55" s="8">
        <v>4222</v>
      </c>
      <c r="G55" s="8">
        <v>1807</v>
      </c>
      <c r="H55" s="8">
        <v>983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>SUM(C55:M55)</f>
        <v>24662</v>
      </c>
    </row>
    <row r="56" spans="1:16" x14ac:dyDescent="0.25">
      <c r="A56" s="6"/>
      <c r="B56" s="6" t="s">
        <v>56</v>
      </c>
      <c r="C56" s="8">
        <v>8288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f>SUM(C56:M56)</f>
        <v>8288</v>
      </c>
    </row>
    <row r="57" spans="1:16" x14ac:dyDescent="0.25">
      <c r="A57" s="3">
        <v>14</v>
      </c>
      <c r="B57" s="3" t="s">
        <v>57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f>SUM(N58:N59)</f>
        <v>137283</v>
      </c>
    </row>
    <row r="58" spans="1:16" x14ac:dyDescent="0.25">
      <c r="A58" s="6"/>
      <c r="B58" s="6" t="s">
        <v>57</v>
      </c>
      <c r="C58" s="8">
        <v>5641</v>
      </c>
      <c r="D58" s="8">
        <v>5112</v>
      </c>
      <c r="E58" s="8">
        <v>3031</v>
      </c>
      <c r="F58" s="8">
        <v>974</v>
      </c>
      <c r="G58" s="8">
        <f>1068+45947+140</f>
        <v>47155</v>
      </c>
      <c r="H58" s="8">
        <v>28144</v>
      </c>
      <c r="I58" s="8">
        <v>19026</v>
      </c>
      <c r="J58" s="8">
        <v>1542</v>
      </c>
      <c r="K58" s="8">
        <v>4417</v>
      </c>
      <c r="L58" s="8">
        <v>864</v>
      </c>
      <c r="M58" s="8">
        <v>656</v>
      </c>
      <c r="N58" s="8">
        <f>SUM(C58:M58)</f>
        <v>116562</v>
      </c>
      <c r="O58" s="14"/>
    </row>
    <row r="59" spans="1:16" x14ac:dyDescent="0.25">
      <c r="A59" s="6"/>
      <c r="B59" s="6" t="s">
        <v>58</v>
      </c>
      <c r="C59" s="8">
        <v>3465</v>
      </c>
      <c r="D59" s="8">
        <v>0</v>
      </c>
      <c r="E59" s="8">
        <v>0</v>
      </c>
      <c r="F59" s="8">
        <v>1956</v>
      </c>
      <c r="G59" s="8">
        <v>10373</v>
      </c>
      <c r="H59" s="8">
        <v>1508</v>
      </c>
      <c r="I59" s="8">
        <v>3419</v>
      </c>
      <c r="J59" s="8">
        <v>0</v>
      </c>
      <c r="K59" s="8">
        <v>0</v>
      </c>
      <c r="L59" s="8">
        <v>0</v>
      </c>
      <c r="M59" s="8">
        <v>0</v>
      </c>
      <c r="N59" s="8">
        <f>SUM(C59:M59)</f>
        <v>20721</v>
      </c>
      <c r="P59" s="14"/>
    </row>
    <row r="60" spans="1:16" x14ac:dyDescent="0.25">
      <c r="A60" s="3">
        <v>15</v>
      </c>
      <c r="B60" s="3" t="s">
        <v>59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f>SUM(N61:N63)</f>
        <v>24191.51</v>
      </c>
    </row>
    <row r="61" spans="1:16" x14ac:dyDescent="0.25">
      <c r="A61" s="6"/>
      <c r="B61" s="6" t="s">
        <v>59</v>
      </c>
      <c r="C61" s="8">
        <v>349.7</v>
      </c>
      <c r="D61" s="8">
        <v>112</v>
      </c>
      <c r="E61" s="8">
        <v>0</v>
      </c>
      <c r="F61" s="8">
        <v>1334</v>
      </c>
      <c r="G61" s="8">
        <v>4364</v>
      </c>
      <c r="H61" s="8">
        <v>2017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f>SUM(C61:M61)</f>
        <v>8176.7</v>
      </c>
    </row>
    <row r="62" spans="1:16" x14ac:dyDescent="0.25">
      <c r="A62" s="6"/>
      <c r="B62" s="6" t="s">
        <v>60</v>
      </c>
      <c r="C62" s="8">
        <v>639.80999999999995</v>
      </c>
      <c r="D62" s="8">
        <v>115</v>
      </c>
      <c r="E62" s="8">
        <v>0</v>
      </c>
      <c r="F62" s="8">
        <v>3860</v>
      </c>
      <c r="G62" s="8">
        <v>3843</v>
      </c>
      <c r="H62" s="8">
        <v>4443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>SUM(C62:M62)</f>
        <v>12900.81</v>
      </c>
    </row>
    <row r="63" spans="1:16" x14ac:dyDescent="0.25">
      <c r="A63" s="6"/>
      <c r="B63" s="6" t="s">
        <v>61</v>
      </c>
      <c r="C63" s="8">
        <v>80</v>
      </c>
      <c r="D63" s="8">
        <v>75</v>
      </c>
      <c r="E63" s="8">
        <v>0</v>
      </c>
      <c r="F63" s="8">
        <v>789</v>
      </c>
      <c r="G63" s="8">
        <v>688</v>
      </c>
      <c r="H63" s="8">
        <v>1482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3114</v>
      </c>
    </row>
    <row r="64" spans="1:16" x14ac:dyDescent="0.25">
      <c r="A64" s="3">
        <v>16</v>
      </c>
      <c r="B64" s="3" t="s">
        <v>62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f>SUM(N65:N67)</f>
        <v>43547</v>
      </c>
    </row>
    <row r="65" spans="1:14" x14ac:dyDescent="0.25">
      <c r="A65" s="6"/>
      <c r="B65" s="6" t="s">
        <v>62</v>
      </c>
      <c r="C65" s="8">
        <v>0</v>
      </c>
      <c r="D65" s="8">
        <v>161</v>
      </c>
      <c r="E65" s="8">
        <v>0</v>
      </c>
      <c r="F65" s="8">
        <v>305</v>
      </c>
      <c r="G65" s="8">
        <v>18396</v>
      </c>
      <c r="H65" s="8">
        <v>2291</v>
      </c>
      <c r="I65" s="8">
        <v>3151</v>
      </c>
      <c r="J65" s="8">
        <v>0</v>
      </c>
      <c r="K65" s="8">
        <v>0</v>
      </c>
      <c r="L65" s="8">
        <v>0</v>
      </c>
      <c r="M65" s="8">
        <v>0</v>
      </c>
      <c r="N65" s="8">
        <f>SUM(C65:M65)</f>
        <v>24304</v>
      </c>
    </row>
    <row r="66" spans="1:14" x14ac:dyDescent="0.25">
      <c r="A66" s="6"/>
      <c r="B66" s="6" t="s">
        <v>63</v>
      </c>
      <c r="C66" s="8">
        <v>0</v>
      </c>
      <c r="D66" s="8">
        <v>3558</v>
      </c>
      <c r="E66" s="8">
        <v>0</v>
      </c>
      <c r="F66" s="8">
        <v>0</v>
      </c>
      <c r="G66" s="8">
        <v>5688</v>
      </c>
      <c r="H66" s="8">
        <v>1085</v>
      </c>
      <c r="I66" s="8">
        <v>3140</v>
      </c>
      <c r="J66" s="8">
        <v>0</v>
      </c>
      <c r="K66" s="8">
        <v>0</v>
      </c>
      <c r="L66" s="8">
        <v>0</v>
      </c>
      <c r="M66" s="8">
        <v>0</v>
      </c>
      <c r="N66" s="8">
        <f>SUM(C66:M66)</f>
        <v>13471</v>
      </c>
    </row>
    <row r="67" spans="1:14" x14ac:dyDescent="0.25">
      <c r="A67" s="6"/>
      <c r="B67" s="6" t="s">
        <v>64</v>
      </c>
      <c r="C67" s="8">
        <v>0</v>
      </c>
      <c r="D67" s="8">
        <v>0</v>
      </c>
      <c r="E67" s="8">
        <v>0</v>
      </c>
      <c r="F67" s="8">
        <v>0</v>
      </c>
      <c r="G67" s="8">
        <v>5772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9">
        <v>0</v>
      </c>
      <c r="N67" s="9">
        <f>SUM(C67:M67)</f>
        <v>5772</v>
      </c>
    </row>
    <row r="68" spans="1:14" x14ac:dyDescent="0.25">
      <c r="M68" s="10" t="s">
        <v>65</v>
      </c>
      <c r="N68" s="11">
        <f>N5+N8+N10+N13+N17+N19+N25+N34+N40+N44+N47+N49+N54+N57+N60+N64</f>
        <v>631532.51</v>
      </c>
    </row>
    <row r="72" spans="1:14" x14ac:dyDescent="0.25">
      <c r="H72" s="14"/>
    </row>
    <row r="73" spans="1:14" x14ac:dyDescent="0.25">
      <c r="H73" s="14"/>
    </row>
    <row r="76" spans="1:14" x14ac:dyDescent="0.25">
      <c r="H76" s="14"/>
    </row>
    <row r="77" spans="1:14" x14ac:dyDescent="0.25">
      <c r="H77" s="14"/>
    </row>
  </sheetData>
  <mergeCells count="4">
    <mergeCell ref="A3:A4"/>
    <mergeCell ref="B3:B4"/>
    <mergeCell ref="C3:M3"/>
    <mergeCell ref="N3:N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/>
  </sheetViews>
  <sheetFormatPr defaultColWidth="8.7109375" defaultRowHeight="15" x14ac:dyDescent="0.25"/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85" zoomScaleNormal="85" workbookViewId="0"/>
  </sheetViews>
  <sheetFormatPr defaultColWidth="8.7109375" defaultRowHeight="15" x14ac:dyDescent="0.25"/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42247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vodoopskrba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dc:description/>
  <cp:lastModifiedBy>Luka</cp:lastModifiedBy>
  <cp:revision>28</cp:revision>
  <cp:lastPrinted>2019-03-18T08:37:41Z</cp:lastPrinted>
  <dcterms:created xsi:type="dcterms:W3CDTF">2015-04-17T07:44:50Z</dcterms:created>
  <dcterms:modified xsi:type="dcterms:W3CDTF">2023-03-07T07:04:11Z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